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rockcenteri-my.sharepoint.com/personal/brenda_rrci_org/Documents/Documents/Board Documents/"/>
    </mc:Choice>
  </mc:AlternateContent>
  <xr:revisionPtr revIDLastSave="0" documentId="8_{FBD093FE-44DF-4162-91F9-B3E51124D99A}" xr6:coauthVersionLast="47" xr6:coauthVersionMax="47" xr10:uidLastSave="{00000000-0000-0000-0000-000000000000}"/>
  <bookViews>
    <workbookView xWindow="-120" yWindow="-120" windowWidth="29040" windowHeight="15840" xr2:uid="{48964B95-CFFB-41A1-8FC6-7D66524BD3A9}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Sheet1!$5:$5,Sheet1!$6:$6,Sheet1!$7:$7,Sheet1!$10:$10,Sheet1!$14:$14,Sheet1!$15:$15,Sheet1!$16:$16,Sheet1!$17:$17,Sheet1!$18:$18,Sheet1!$20:$20,Sheet1!$21:$21,Sheet1!$25:$25,Sheet1!$26:$26,Sheet1!$33:$33,Sheet1!$36:$36,Sheet1!$37:$37</definedName>
    <definedName name="QB_DATA_1" localSheetId="0" hidden="1">Sheet1!$38:$38,Sheet1!$39:$39,Sheet1!$40:$40,Sheet1!$43:$43,Sheet1!$44:$44,Sheet1!$45:$45,Sheet1!$46:$46,Sheet1!$48:$48,Sheet1!$49:$49,Sheet1!$50:$50,Sheet1!$51:$51,Sheet1!$52:$52,Sheet1!$53:$53,Sheet1!$54:$54,Sheet1!$55:$55,Sheet1!$56:$56</definedName>
    <definedName name="QB_DATA_2" localSheetId="0" hidden="1">Sheet1!$57:$57,Sheet1!$58:$58,Sheet1!$64:$64,Sheet1!$65:$65,Sheet1!$66:$66</definedName>
    <definedName name="QB_FORMULA_0" localSheetId="0" hidden="1">Sheet1!$G$8,Sheet1!$G$11,Sheet1!$G$19,Sheet1!$G$22,Sheet1!$G$23,Sheet1!$G$27,Sheet1!$G$28,Sheet1!$G$34,Sheet1!$G$41,Sheet1!$G$59,Sheet1!$G$60,Sheet1!$G$61,Sheet1!$G$62,Sheet1!$G$67,Sheet1!$G$68</definedName>
    <definedName name="QB_ROW_1" localSheetId="0" hidden="1">Sheet1!$A$2</definedName>
    <definedName name="QB_ROW_10031" localSheetId="0" hidden="1">Sheet1!$D$32</definedName>
    <definedName name="QB_ROW_1011" localSheetId="0" hidden="1">Sheet1!$B$3</definedName>
    <definedName name="QB_ROW_102220" localSheetId="0" hidden="1">Sheet1!$C$65</definedName>
    <definedName name="QB_ROW_10331" localSheetId="0" hidden="1">Sheet1!$D$34</definedName>
    <definedName name="QB_ROW_108230" localSheetId="0" hidden="1">Sheet1!$D$10</definedName>
    <definedName name="QB_ROW_110230" localSheetId="0" hidden="1">Sheet1!$D$7</definedName>
    <definedName name="QB_ROW_11031" localSheetId="0" hidden="1">Sheet1!$D$35</definedName>
    <definedName name="QB_ROW_111230" localSheetId="0" hidden="1">Sheet1!$D$21</definedName>
    <definedName name="QB_ROW_112230" localSheetId="0" hidden="1">Sheet1!$D$20</definedName>
    <definedName name="QB_ROW_11331" localSheetId="0" hidden="1">Sheet1!$D$41</definedName>
    <definedName name="QB_ROW_114220" localSheetId="0" hidden="1">Sheet1!$C$25</definedName>
    <definedName name="QB_ROW_115220" localSheetId="0" hidden="1">Sheet1!$C$26</definedName>
    <definedName name="QB_ROW_116240" localSheetId="0" hidden="1">Sheet1!$E$33</definedName>
    <definedName name="QB_ROW_117240" localSheetId="0" hidden="1">Sheet1!$E$44</definedName>
    <definedName name="QB_ROW_118220" localSheetId="0" hidden="1">Sheet1!$C$64</definedName>
    <definedName name="QB_ROW_12031" localSheetId="0" hidden="1">Sheet1!$D$42</definedName>
    <definedName name="QB_ROW_12331" localSheetId="0" hidden="1">Sheet1!$D$60</definedName>
    <definedName name="QB_ROW_1311" localSheetId="0" hidden="1">Sheet1!$B$23</definedName>
    <definedName name="QB_ROW_135250" localSheetId="0" hidden="1">Sheet1!$F$48</definedName>
    <definedName name="QB_ROW_14011" localSheetId="0" hidden="1">Sheet1!$B$63</definedName>
    <definedName name="QB_ROW_14311" localSheetId="0" hidden="1">Sheet1!$B$67</definedName>
    <definedName name="QB_ROW_143240" localSheetId="0" hidden="1">Sheet1!$E$37</definedName>
    <definedName name="QB_ROW_17221" localSheetId="0" hidden="1">Sheet1!$C$66</definedName>
    <definedName name="QB_ROW_175240" localSheetId="0" hidden="1">Sheet1!$E$36</definedName>
    <definedName name="QB_ROW_180240" localSheetId="0" hidden="1">Sheet1!$E$38</definedName>
    <definedName name="QB_ROW_200230" localSheetId="0" hidden="1">Sheet1!$D$5</definedName>
    <definedName name="QB_ROW_201230" localSheetId="0" hidden="1">Sheet1!$D$6</definedName>
    <definedName name="QB_ROW_2021" localSheetId="0" hidden="1">Sheet1!$C$4</definedName>
    <definedName name="QB_ROW_210240" localSheetId="0" hidden="1">Sheet1!$E$43</definedName>
    <definedName name="QB_ROW_223240" localSheetId="0" hidden="1">Sheet1!$E$39</definedName>
    <definedName name="QB_ROW_2321" localSheetId="0" hidden="1">Sheet1!$C$8</definedName>
    <definedName name="QB_ROW_240240" localSheetId="0" hidden="1">Sheet1!$E$18</definedName>
    <definedName name="QB_ROW_253240" localSheetId="0" hidden="1">Sheet1!$E$15</definedName>
    <definedName name="QB_ROW_255240" localSheetId="0" hidden="1">Sheet1!$E$14</definedName>
    <definedName name="QB_ROW_291240" localSheetId="0" hidden="1">Sheet1!$E$46</definedName>
    <definedName name="QB_ROW_292240" localSheetId="0" hidden="1">Sheet1!$E$40</definedName>
    <definedName name="QB_ROW_301" localSheetId="0" hidden="1">Sheet1!$A$28</definedName>
    <definedName name="QB_ROW_3021" localSheetId="0" hidden="1">Sheet1!$C$9</definedName>
    <definedName name="QB_ROW_3321" localSheetId="0" hidden="1">Sheet1!$C$11</definedName>
    <definedName name="QB_ROW_4021" localSheetId="0" hidden="1">Sheet1!$C$12</definedName>
    <definedName name="QB_ROW_4321" localSheetId="0" hidden="1">Sheet1!$C$22</definedName>
    <definedName name="QB_ROW_5011" localSheetId="0" hidden="1">Sheet1!$B$24</definedName>
    <definedName name="QB_ROW_51250" localSheetId="0" hidden="1">Sheet1!$F$53</definedName>
    <definedName name="QB_ROW_52250" localSheetId="0" hidden="1">Sheet1!$F$56</definedName>
    <definedName name="QB_ROW_5311" localSheetId="0" hidden="1">Sheet1!$B$27</definedName>
    <definedName name="QB_ROW_53250" localSheetId="0" hidden="1">Sheet1!$F$49</definedName>
    <definedName name="QB_ROW_54250" localSheetId="0" hidden="1">Sheet1!$F$57</definedName>
    <definedName name="QB_ROW_55250" localSheetId="0" hidden="1">Sheet1!$F$50</definedName>
    <definedName name="QB_ROW_56250" localSheetId="0" hidden="1">Sheet1!$F$51</definedName>
    <definedName name="QB_ROW_57250" localSheetId="0" hidden="1">Sheet1!$F$52</definedName>
    <definedName name="QB_ROW_58250" localSheetId="0" hidden="1">Sheet1!$F$55</definedName>
    <definedName name="QB_ROW_7001" localSheetId="0" hidden="1">Sheet1!$A$29</definedName>
    <definedName name="QB_ROW_7301" localSheetId="0" hidden="1">Sheet1!$A$68</definedName>
    <definedName name="QB_ROW_74250" localSheetId="0" hidden="1">Sheet1!$F$54</definedName>
    <definedName name="QB_ROW_77030" localSheetId="0" hidden="1">Sheet1!$D$13</definedName>
    <definedName name="QB_ROW_77330" localSheetId="0" hidden="1">Sheet1!$D$19</definedName>
    <definedName name="QB_ROW_8011" localSheetId="0" hidden="1">Sheet1!$B$30</definedName>
    <definedName name="QB_ROW_8040" localSheetId="0" hidden="1">Sheet1!$E$47</definedName>
    <definedName name="QB_ROW_82240" localSheetId="0" hidden="1">Sheet1!$E$17</definedName>
    <definedName name="QB_ROW_8250" localSheetId="0" hidden="1">Sheet1!$F$58</definedName>
    <definedName name="QB_ROW_8311" localSheetId="0" hidden="1">Sheet1!$B$62</definedName>
    <definedName name="QB_ROW_83240" localSheetId="0" hidden="1">Sheet1!$E$16</definedName>
    <definedName name="QB_ROW_8340" localSheetId="0" hidden="1">Sheet1!$E$59</definedName>
    <definedName name="QB_ROW_9021" localSheetId="0" hidden="1">Sheet1!$C$31</definedName>
    <definedName name="QB_ROW_9240" localSheetId="0" hidden="1">Sheet1!$E$45</definedName>
    <definedName name="QB_ROW_9321" localSheetId="0" hidden="1">Sheet1!$C$61</definedName>
    <definedName name="QBCANSUPPORTUPDATE" localSheetId="0">TRUE</definedName>
    <definedName name="QBCOMPANYFILENAME" localSheetId="0">"C:\Users\Public\Documents\Intuit\QuickBooks\Company Files\red rock center for independence 2-2-2022.qb.qbw"</definedName>
    <definedName name="QBENDDATE" localSheetId="0">20220131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6</definedName>
    <definedName name="QBSTARTDATE" localSheetId="0">20210701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67" i="1"/>
  <c r="G62" i="1"/>
  <c r="G61" i="1"/>
  <c r="G60" i="1"/>
  <c r="G59" i="1"/>
  <c r="G41" i="1"/>
  <c r="G34" i="1"/>
  <c r="G28" i="1"/>
  <c r="G27" i="1"/>
  <c r="G23" i="1"/>
  <c r="G22" i="1"/>
  <c r="G19" i="1"/>
  <c r="G11" i="1"/>
  <c r="G8" i="1"/>
</calcChain>
</file>

<file path=xl/sharedStrings.xml><?xml version="1.0" encoding="utf-8"?>
<sst xmlns="http://schemas.openxmlformats.org/spreadsheetml/2006/main" count="68" uniqueCount="68">
  <si>
    <t>Jan 31, 22</t>
  </si>
  <si>
    <t>ASSETS</t>
  </si>
  <si>
    <t>Current Assets</t>
  </si>
  <si>
    <t>Checking/Savings</t>
  </si>
  <si>
    <t>1110 · Cache Valley Checking</t>
  </si>
  <si>
    <t>1120 · Cache Valley Money Market</t>
  </si>
  <si>
    <t>1150 · Petty Cash</t>
  </si>
  <si>
    <t>Total Checking/Savings</t>
  </si>
  <si>
    <t>Accounts Receivable</t>
  </si>
  <si>
    <t>1200 · Accounts Receivable</t>
  </si>
  <si>
    <t>Total Accounts Receivable</t>
  </si>
  <si>
    <t>Other Current Assets</t>
  </si>
  <si>
    <t>1330 · Grants Receivable</t>
  </si>
  <si>
    <t>1331 · FEDERAL</t>
  </si>
  <si>
    <t>1332 · STATE</t>
  </si>
  <si>
    <t>1334 · Ch2</t>
  </si>
  <si>
    <t>1335 · Part C</t>
  </si>
  <si>
    <t>1336 · TANF - Healthy Living</t>
  </si>
  <si>
    <t>Total 1330 · Grants Receivable</t>
  </si>
  <si>
    <t>1350 · Prepaid Insurance</t>
  </si>
  <si>
    <t>1370 · Tax Refund Receivable</t>
  </si>
  <si>
    <t>Total Other Current Assets</t>
  </si>
  <si>
    <t>Total Current Assets</t>
  </si>
  <si>
    <t>Fixed Assets</t>
  </si>
  <si>
    <t>1400 · Fixed Assets</t>
  </si>
  <si>
    <t>1500 · Accumulated Depreciation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</si>
  <si>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</si>
  <si>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</si>
  <si>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</si>
  <si>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</si>
  <si>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</si>
  <si>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</si>
  <si>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1800 · Accounts Payable</t>
  </si>
  <si>
    <t>Total Accounts Payable</t>
  </si>
  <si>
    <t>Credit Cards</t>
  </si>
  <si>
    <t>1164 · Visa - Brenda</t>
  </si>
  <si>
    <t>1168 · Visa-Jamie</t>
  </si>
  <si>
    <t>1175 · Visa-Rhonda</t>
  </si>
  <si>
    <t>1179 · Visa - Vinh</t>
  </si>
  <si>
    <t>1183 · VISA - Matina</t>
  </si>
  <si>
    <t>Total Credit Cards</t>
  </si>
  <si>
    <t>Other Current Liabilities</t>
  </si>
  <si>
    <t>2210 · Accrued Payroll</t>
  </si>
  <si>
    <t>2230 · Accrued Vacation</t>
  </si>
  <si>
    <t>2240 · Direct Deposit Liabilities</t>
  </si>
  <si>
    <t>2250 · Unearned Revenue</t>
  </si>
  <si>
    <t>2400 · Payroll Liabilities</t>
  </si>
  <si>
    <t>2410 · HSA Company</t>
  </si>
  <si>
    <t>2415 · Dental Ins</t>
  </si>
  <si>
    <t>2420 · Federal Payable</t>
  </si>
  <si>
    <t>2425 · FICA Payable</t>
  </si>
  <si>
    <t>2430 · Health Ins</t>
  </si>
  <si>
    <t>2435 · Medicare Payable</t>
  </si>
  <si>
    <t>2440 · Retirement</t>
  </si>
  <si>
    <t>2445 · State Payable</t>
  </si>
  <si>
    <t>2450 · SUTA Payable</t>
  </si>
  <si>
    <t>2455 · Vision Ins</t>
  </si>
  <si>
    <t>2400 · Payroll Liabilities - Other</t>
  </si>
  <si>
    <t>Total 2400 · Payroll Liabilities</t>
  </si>
  <si>
    <t>Total Other Current Liabilities</t>
  </si>
  <si>
    <t>Total Current Liabilities</t>
  </si>
  <si>
    <t>Total Liabilities</t>
  </si>
  <si>
    <t>Equity</t>
  </si>
  <si>
    <t>3200 · Retained Earnings</t>
  </si>
  <si>
    <t>3300 · 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</si>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</sst>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33B7-7F45-44FF-B40D-D5C04393B5FA}">
  <sheetPr codeName="Sheet1"/>
  <dimension ref="A1:G69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25.5703125" style="12" customWidth="1"/>
    <col min="7" max="7" width="9.28515625" style="13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 t="s">
        <v>1</v>
      </c>
      <c r="B2" s="1"/>
      <c r="C2" s="1"/>
      <c r="D2" s="1"/>
      <c r="E2" s="1"/>
      <c r="F2" s="1"/>
      <c r="G2" s="2"/>
    </row>
    <row r="3" spans="1:7" x14ac:dyDescent="0.25">
      <c r="A3" s="1"/>
      <c r="B3" s="1" t="s">
        <v>2</v>
      </c>
      <c r="C3" s="1"/>
      <c r="D3" s="1"/>
      <c r="E3" s="1"/>
      <c r="F3" s="1"/>
      <c r="G3" s="2"/>
    </row>
    <row r="4" spans="1:7" x14ac:dyDescent="0.25">
      <c r="A4" s="1"/>
      <c r="B4" s="1"/>
      <c r="C4" s="1" t="s">
        <v>3</v>
      </c>
      <c r="D4" s="1"/>
      <c r="E4" s="1"/>
      <c r="F4" s="1"/>
      <c r="G4" s="2"/>
    </row>
    <row r="5" spans="1:7" x14ac:dyDescent="0.25">
      <c r="A5" s="1"/>
      <c r="B5" s="1"/>
      <c r="C5" s="1"/>
      <c r="D5" s="1" t="s">
        <v>4</v>
      </c>
      <c r="E5" s="1"/>
      <c r="F5" s="1"/>
      <c r="G5" s="2">
        <v>5244.95</v>
      </c>
    </row>
    <row r="6" spans="1:7" x14ac:dyDescent="0.25">
      <c r="A6" s="1"/>
      <c r="B6" s="1"/>
      <c r="C6" s="1"/>
      <c r="D6" s="1" t="s">
        <v>5</v>
      </c>
      <c r="E6" s="1"/>
      <c r="F6" s="1"/>
      <c r="G6" s="2">
        <v>208908.08</v>
      </c>
    </row>
    <row r="7" spans="1:7" ht="15.75" thickBot="1" x14ac:dyDescent="0.3">
      <c r="A7" s="1"/>
      <c r="B7" s="1"/>
      <c r="C7" s="1"/>
      <c r="D7" s="1" t="s">
        <v>6</v>
      </c>
      <c r="E7" s="1"/>
      <c r="F7" s="1"/>
      <c r="G7" s="3">
        <v>300</v>
      </c>
    </row>
    <row r="8" spans="1:7" x14ac:dyDescent="0.25">
      <c r="A8" s="1"/>
      <c r="B8" s="1"/>
      <c r="C8" s="1" t="s">
        <v>7</v>
      </c>
      <c r="D8" s="1"/>
      <c r="E8" s="1"/>
      <c r="F8" s="1"/>
      <c r="G8" s="2">
        <f>ROUND(SUM(G4:G7),5)</f>
        <v>214453.03</v>
      </c>
    </row>
    <row r="9" spans="1:7" x14ac:dyDescent="0.25">
      <c r="A9" s="1"/>
      <c r="B9" s="1"/>
      <c r="C9" s="1" t="s">
        <v>8</v>
      </c>
      <c r="D9" s="1"/>
      <c r="E9" s="1"/>
      <c r="F9" s="1"/>
      <c r="G9" s="2"/>
    </row>
    <row r="10" spans="1:7" ht="15.75" thickBot="1" x14ac:dyDescent="0.3">
      <c r="A10" s="1"/>
      <c r="B10" s="1"/>
      <c r="C10" s="1"/>
      <c r="D10" s="1" t="s">
        <v>9</v>
      </c>
      <c r="E10" s="1"/>
      <c r="F10" s="1"/>
      <c r="G10" s="3">
        <v>1401.31</v>
      </c>
    </row>
    <row r="11" spans="1:7" x14ac:dyDescent="0.25">
      <c r="A11" s="1"/>
      <c r="B11" s="1"/>
      <c r="C11" s="1" t="s">
        <v>10</v>
      </c>
      <c r="D11" s="1"/>
      <c r="E11" s="1"/>
      <c r="F11" s="1"/>
      <c r="G11" s="2">
        <f>ROUND(SUM(G9:G10),5)</f>
        <v>1401.31</v>
      </c>
    </row>
    <row r="12" spans="1:7" x14ac:dyDescent="0.25">
      <c r="A12" s="1"/>
      <c r="B12" s="1"/>
      <c r="C12" s="1" t="s">
        <v>11</v>
      </c>
      <c r="D12" s="1"/>
      <c r="E12" s="1"/>
      <c r="F12" s="1"/>
      <c r="G12" s="2"/>
    </row>
    <row r="13" spans="1:7" x14ac:dyDescent="0.25">
      <c r="A13" s="1"/>
      <c r="B13" s="1"/>
      <c r="C13" s="1"/>
      <c r="D13" s="1" t="s">
        <v>12</v>
      </c>
      <c r="E13" s="1"/>
      <c r="F13" s="1"/>
      <c r="G13" s="2"/>
    </row>
    <row r="14" spans="1:7" x14ac:dyDescent="0.25">
      <c r="A14" s="1"/>
      <c r="B14" s="1"/>
      <c r="C14" s="1"/>
      <c r="D14" s="1"/>
      <c r="E14" s="1" t="s">
        <v>13</v>
      </c>
      <c r="F14" s="1"/>
      <c r="G14" s="2">
        <v>3016.67</v>
      </c>
    </row>
    <row r="15" spans="1:7" x14ac:dyDescent="0.25">
      <c r="A15" s="1"/>
      <c r="B15" s="1"/>
      <c r="C15" s="1"/>
      <c r="D15" s="1"/>
      <c r="E15" s="1" t="s">
        <v>14</v>
      </c>
      <c r="F15" s="1"/>
      <c r="G15" s="2">
        <v>53004.3</v>
      </c>
    </row>
    <row r="16" spans="1:7" x14ac:dyDescent="0.25">
      <c r="A16" s="1"/>
      <c r="B16" s="1"/>
      <c r="C16" s="1"/>
      <c r="D16" s="1"/>
      <c r="E16" s="1" t="s">
        <v>15</v>
      </c>
      <c r="F16" s="1"/>
      <c r="G16" s="2">
        <v>7150.79</v>
      </c>
    </row>
    <row r="17" spans="1:7" x14ac:dyDescent="0.25">
      <c r="A17" s="1"/>
      <c r="B17" s="1"/>
      <c r="C17" s="1"/>
      <c r="D17" s="1"/>
      <c r="E17" s="1" t="s">
        <v>16</v>
      </c>
      <c r="F17" s="1"/>
      <c r="G17" s="2">
        <v>18697.25</v>
      </c>
    </row>
    <row r="18" spans="1:7" ht="15.75" thickBot="1" x14ac:dyDescent="0.3">
      <c r="A18" s="1"/>
      <c r="B18" s="1"/>
      <c r="C18" s="1"/>
      <c r="D18" s="1"/>
      <c r="E18" s="1" t="s">
        <v>17</v>
      </c>
      <c r="F18" s="1"/>
      <c r="G18" s="3">
        <v>3.37</v>
      </c>
    </row>
    <row r="19" spans="1:7" x14ac:dyDescent="0.25">
      <c r="A19" s="1"/>
      <c r="B19" s="1"/>
      <c r="C19" s="1"/>
      <c r="D19" s="1" t="s">
        <v>18</v>
      </c>
      <c r="E19" s="1"/>
      <c r="F19" s="1"/>
      <c r="G19" s="2">
        <f>ROUND(SUM(G13:G18),5)</f>
        <v>81872.38</v>
      </c>
    </row>
    <row r="20" spans="1:7" x14ac:dyDescent="0.25">
      <c r="A20" s="1"/>
      <c r="B20" s="1"/>
      <c r="C20" s="1"/>
      <c r="D20" s="1" t="s">
        <v>19</v>
      </c>
      <c r="E20" s="1"/>
      <c r="F20" s="1"/>
      <c r="G20" s="2">
        <v>10458.17</v>
      </c>
    </row>
    <row r="21" spans="1:7" ht="15.75" thickBot="1" x14ac:dyDescent="0.3">
      <c r="A21" s="1"/>
      <c r="B21" s="1"/>
      <c r="C21" s="1"/>
      <c r="D21" s="1" t="s">
        <v>20</v>
      </c>
      <c r="E21" s="1"/>
      <c r="F21" s="1"/>
      <c r="G21" s="4">
        <v>3495.18</v>
      </c>
    </row>
    <row r="22" spans="1:7" ht="15.75" thickBot="1" x14ac:dyDescent="0.3">
      <c r="A22" s="1"/>
      <c r="B22" s="1"/>
      <c r="C22" s="1" t="s">
        <v>21</v>
      </c>
      <c r="D22" s="1"/>
      <c r="E22" s="1"/>
      <c r="F22" s="1"/>
      <c r="G22" s="5">
        <f>ROUND(G12+SUM(G19:G21),5)</f>
        <v>95825.73</v>
      </c>
    </row>
    <row r="23" spans="1:7" x14ac:dyDescent="0.25">
      <c r="A23" s="1"/>
      <c r="B23" s="1" t="s">
        <v>22</v>
      </c>
      <c r="C23" s="1"/>
      <c r="D23" s="1"/>
      <c r="E23" s="1"/>
      <c r="F23" s="1"/>
      <c r="G23" s="2">
        <f>ROUND(G3+G8+G11+G22,5)</f>
        <v>311680.07</v>
      </c>
    </row>
    <row r="24" spans="1:7" x14ac:dyDescent="0.25">
      <c r="A24" s="1"/>
      <c r="B24" s="1" t="s">
        <v>23</v>
      </c>
      <c r="C24" s="1"/>
      <c r="D24" s="1"/>
      <c r="E24" s="1"/>
      <c r="F24" s="1"/>
      <c r="G24" s="2"/>
    </row>
    <row r="25" spans="1:7" x14ac:dyDescent="0.25">
      <c r="A25" s="1"/>
      <c r="B25" s="1"/>
      <c r="C25" s="1" t="s">
        <v>24</v>
      </c>
      <c r="D25" s="1"/>
      <c r="E25" s="1"/>
      <c r="F25" s="1"/>
      <c r="G25" s="2">
        <v>395126.62</v>
      </c>
    </row>
    <row r="26" spans="1:7" ht="15.75" thickBot="1" x14ac:dyDescent="0.3">
      <c r="A26" s="1"/>
      <c r="B26" s="1"/>
      <c r="C26" s="1" t="s">
        <v>25</v>
      </c>
      <c r="D26" s="1"/>
      <c r="E26" s="1"/>
      <c r="F26" s="1"/>
      <c r="G26" s="4">
        <v>-261450.82</v>
      </c>
    </row>
    <row r="27" spans="1:7" ht="15.75" thickBot="1" x14ac:dyDescent="0.3">
      <c r="A27" s="1"/>
      <c r="B27" s="1" t="s">
        <v>26</v>
      </c>
      <c r="C27" s="1"/>
      <c r="D27" s="1"/>
      <c r="E27" s="1"/>
      <c r="F27" s="1"/>
      <c r="G27" s="6">
        <f>ROUND(SUM(G24:G26),5)</f>
        <v>133675.79999999999</v>
      </c>
    </row>
    <row r="28" spans="1:7" s="8" customFormat="1" ht="12" thickBot="1" x14ac:dyDescent="0.25">
      <c r="A28" s="1" t="s">
        <v>27</v>
      </c>
      <c r="B28" s="1"/>
      <c r="C28" s="1"/>
      <c r="D28" s="1"/>
      <c r="E28" s="1"/>
      <c r="F28" s="1"/>
      <c r="G28" s="7">
        <f>ROUND(G2+G23+G27,5)</f>
        <v>445355.87</v>
      </c>
    </row>
    <row r="29" spans="1:7" ht="15.75" thickTop="1" x14ac:dyDescent="0.25">
      <c r="A29" s="1" t="s">
        <v>28</v>
      </c>
      <c r="B29" s="1"/>
      <c r="C29" s="1"/>
      <c r="D29" s="1"/>
      <c r="E29" s="1"/>
      <c r="F29" s="1"/>
      <c r="G29" s="2"/>
    </row>
    <row r="30" spans="1:7" x14ac:dyDescent="0.25">
      <c r="A30" s="1"/>
      <c r="B30" s="1" t="s">
        <v>29</v>
      </c>
      <c r="C30" s="1"/>
      <c r="D30" s="1"/>
      <c r="E30" s="1"/>
      <c r="F30" s="1"/>
      <c r="G30" s="2"/>
    </row>
    <row r="31" spans="1:7" x14ac:dyDescent="0.25">
      <c r="A31" s="1"/>
      <c r="B31" s="1"/>
      <c r="C31" s="1" t="s">
        <v>30</v>
      </c>
      <c r="D31" s="1"/>
      <c r="E31" s="1"/>
      <c r="F31" s="1"/>
      <c r="G31" s="2"/>
    </row>
    <row r="32" spans="1:7" x14ac:dyDescent="0.25">
      <c r="A32" s="1"/>
      <c r="B32" s="1"/>
      <c r="C32" s="1"/>
      <c r="D32" s="1" t="s">
        <v>31</v>
      </c>
      <c r="E32" s="1"/>
      <c r="F32" s="1"/>
      <c r="G32" s="2"/>
    </row>
    <row r="33" spans="1:7" ht="15.75" thickBot="1" x14ac:dyDescent="0.3">
      <c r="A33" s="1"/>
      <c r="B33" s="1"/>
      <c r="C33" s="1"/>
      <c r="D33" s="1"/>
      <c r="E33" s="1" t="s">
        <v>32</v>
      </c>
      <c r="F33" s="1"/>
      <c r="G33" s="3">
        <v>15723.9</v>
      </c>
    </row>
    <row r="34" spans="1:7" x14ac:dyDescent="0.25">
      <c r="A34" s="1"/>
      <c r="B34" s="1"/>
      <c r="C34" s="1"/>
      <c r="D34" s="1" t="s">
        <v>33</v>
      </c>
      <c r="E34" s="1"/>
      <c r="F34" s="1"/>
      <c r="G34" s="2">
        <f>ROUND(SUM(G32:G33),5)</f>
        <v>15723.9</v>
      </c>
    </row>
    <row r="35" spans="1:7" x14ac:dyDescent="0.25">
      <c r="A35" s="1"/>
      <c r="B35" s="1"/>
      <c r="C35" s="1"/>
      <c r="D35" s="1" t="s">
        <v>34</v>
      </c>
      <c r="E35" s="1"/>
      <c r="F35" s="1"/>
      <c r="G35" s="2"/>
    </row>
    <row r="36" spans="1:7" x14ac:dyDescent="0.25">
      <c r="A36" s="1"/>
      <c r="B36" s="1"/>
      <c r="C36" s="1"/>
      <c r="D36" s="1"/>
      <c r="E36" s="1" t="s">
        <v>35</v>
      </c>
      <c r="F36" s="1"/>
      <c r="G36" s="2">
        <v>32.81</v>
      </c>
    </row>
    <row r="37" spans="1:7" x14ac:dyDescent="0.25">
      <c r="A37" s="1"/>
      <c r="B37" s="1"/>
      <c r="C37" s="1"/>
      <c r="D37" s="1"/>
      <c r="E37" s="1" t="s">
        <v>36</v>
      </c>
      <c r="F37" s="1"/>
      <c r="G37" s="2">
        <v>-68.790000000000006</v>
      </c>
    </row>
    <row r="38" spans="1:7" x14ac:dyDescent="0.25">
      <c r="A38" s="1"/>
      <c r="B38" s="1"/>
      <c r="C38" s="1"/>
      <c r="D38" s="1"/>
      <c r="E38" s="1" t="s">
        <v>37</v>
      </c>
      <c r="F38" s="1"/>
      <c r="G38" s="2">
        <v>22.21</v>
      </c>
    </row>
    <row r="39" spans="1:7" x14ac:dyDescent="0.25">
      <c r="A39" s="1"/>
      <c r="B39" s="1"/>
      <c r="C39" s="1"/>
      <c r="D39" s="1"/>
      <c r="E39" s="1" t="s">
        <v>38</v>
      </c>
      <c r="F39" s="1"/>
      <c r="G39" s="2">
        <v>50</v>
      </c>
    </row>
    <row r="40" spans="1:7" ht="15.75" thickBot="1" x14ac:dyDescent="0.3">
      <c r="A40" s="1"/>
      <c r="B40" s="1"/>
      <c r="C40" s="1"/>
      <c r="D40" s="1"/>
      <c r="E40" s="1" t="s">
        <v>39</v>
      </c>
      <c r="F40" s="1"/>
      <c r="G40" s="3">
        <v>166</v>
      </c>
    </row>
    <row r="41" spans="1:7" x14ac:dyDescent="0.25">
      <c r="A41" s="1"/>
      <c r="B41" s="1"/>
      <c r="C41" s="1"/>
      <c r="D41" s="1" t="s">
        <v>40</v>
      </c>
      <c r="E41" s="1"/>
      <c r="F41" s="1"/>
      <c r="G41" s="2">
        <f>ROUND(SUM(G35:G40),5)</f>
        <v>202.23</v>
      </c>
    </row>
    <row r="42" spans="1:7" x14ac:dyDescent="0.25">
      <c r="A42" s="1"/>
      <c r="B42" s="1"/>
      <c r="C42" s="1"/>
      <c r="D42" s="1" t="s">
        <v>41</v>
      </c>
      <c r="E42" s="1"/>
      <c r="F42" s="1"/>
      <c r="G42" s="2"/>
    </row>
    <row r="43" spans="1:7" x14ac:dyDescent="0.25">
      <c r="A43" s="1"/>
      <c r="B43" s="1"/>
      <c r="C43" s="1"/>
      <c r="D43" s="1"/>
      <c r="E43" s="1" t="s">
        <v>42</v>
      </c>
      <c r="F43" s="1"/>
      <c r="G43" s="2">
        <v>6677.93</v>
      </c>
    </row>
    <row r="44" spans="1:7" x14ac:dyDescent="0.25">
      <c r="A44" s="1"/>
      <c r="B44" s="1"/>
      <c r="C44" s="1"/>
      <c r="D44" s="1"/>
      <c r="E44" s="1" t="s">
        <v>43</v>
      </c>
      <c r="F44" s="1"/>
      <c r="G44" s="2">
        <v>21379.77</v>
      </c>
    </row>
    <row r="45" spans="1:7" x14ac:dyDescent="0.25">
      <c r="A45" s="1"/>
      <c r="B45" s="1"/>
      <c r="C45" s="1"/>
      <c r="D45" s="1"/>
      <c r="E45" s="1" t="s">
        <v>44</v>
      </c>
      <c r="F45" s="1"/>
      <c r="G45" s="2">
        <v>-35578.47</v>
      </c>
    </row>
    <row r="46" spans="1:7" x14ac:dyDescent="0.25">
      <c r="A46" s="1"/>
      <c r="B46" s="1"/>
      <c r="C46" s="1"/>
      <c r="D46" s="1"/>
      <c r="E46" s="1" t="s">
        <v>45</v>
      </c>
      <c r="F46" s="1"/>
      <c r="G46" s="2">
        <v>30810</v>
      </c>
    </row>
    <row r="47" spans="1:7" x14ac:dyDescent="0.25">
      <c r="A47" s="1"/>
      <c r="B47" s="1"/>
      <c r="C47" s="1"/>
      <c r="D47" s="1"/>
      <c r="E47" s="1" t="s">
        <v>46</v>
      </c>
      <c r="F47" s="1"/>
      <c r="G47" s="2"/>
    </row>
    <row r="48" spans="1:7" x14ac:dyDescent="0.25">
      <c r="A48" s="1"/>
      <c r="B48" s="1"/>
      <c r="C48" s="1"/>
      <c r="D48" s="1"/>
      <c r="E48" s="1"/>
      <c r="F48" s="1" t="s">
        <v>47</v>
      </c>
      <c r="G48" s="2">
        <v>19.64</v>
      </c>
    </row>
    <row r="49" spans="1:7" x14ac:dyDescent="0.25">
      <c r="A49" s="1"/>
      <c r="B49" s="1"/>
      <c r="C49" s="1"/>
      <c r="D49" s="1"/>
      <c r="E49" s="1"/>
      <c r="F49" s="1" t="s">
        <v>48</v>
      </c>
      <c r="G49" s="2">
        <v>187.42</v>
      </c>
    </row>
    <row r="50" spans="1:7" x14ac:dyDescent="0.25">
      <c r="A50" s="1"/>
      <c r="B50" s="1"/>
      <c r="C50" s="1"/>
      <c r="D50" s="1"/>
      <c r="E50" s="1"/>
      <c r="F50" s="1" t="s">
        <v>49</v>
      </c>
      <c r="G50" s="2">
        <v>-281.88</v>
      </c>
    </row>
    <row r="51" spans="1:7" x14ac:dyDescent="0.25">
      <c r="A51" s="1"/>
      <c r="B51" s="1"/>
      <c r="C51" s="1"/>
      <c r="D51" s="1"/>
      <c r="E51" s="1"/>
      <c r="F51" s="1" t="s">
        <v>50</v>
      </c>
      <c r="G51" s="2">
        <v>-987.38</v>
      </c>
    </row>
    <row r="52" spans="1:7" x14ac:dyDescent="0.25">
      <c r="A52" s="1"/>
      <c r="B52" s="1"/>
      <c r="C52" s="1"/>
      <c r="D52" s="1"/>
      <c r="E52" s="1"/>
      <c r="F52" s="1" t="s">
        <v>51</v>
      </c>
      <c r="G52" s="2">
        <v>4480.34</v>
      </c>
    </row>
    <row r="53" spans="1:7" x14ac:dyDescent="0.25">
      <c r="A53" s="1"/>
      <c r="B53" s="1"/>
      <c r="C53" s="1"/>
      <c r="D53" s="1"/>
      <c r="E53" s="1"/>
      <c r="F53" s="1" t="s">
        <v>52</v>
      </c>
      <c r="G53" s="2">
        <v>-230.92</v>
      </c>
    </row>
    <row r="54" spans="1:7" x14ac:dyDescent="0.25">
      <c r="A54" s="1"/>
      <c r="B54" s="1"/>
      <c r="C54" s="1"/>
      <c r="D54" s="1"/>
      <c r="E54" s="1"/>
      <c r="F54" s="1" t="s">
        <v>53</v>
      </c>
      <c r="G54" s="2">
        <v>4312.04</v>
      </c>
    </row>
    <row r="55" spans="1:7" x14ac:dyDescent="0.25">
      <c r="A55" s="1"/>
      <c r="B55" s="1"/>
      <c r="C55" s="1"/>
      <c r="D55" s="1"/>
      <c r="E55" s="1"/>
      <c r="F55" s="1" t="s">
        <v>54</v>
      </c>
      <c r="G55" s="2">
        <v>1571.36</v>
      </c>
    </row>
    <row r="56" spans="1:7" x14ac:dyDescent="0.25">
      <c r="A56" s="1"/>
      <c r="B56" s="1"/>
      <c r="C56" s="1"/>
      <c r="D56" s="1"/>
      <c r="E56" s="1"/>
      <c r="F56" s="1" t="s">
        <v>55</v>
      </c>
      <c r="G56" s="2">
        <v>132.65</v>
      </c>
    </row>
    <row r="57" spans="1:7" x14ac:dyDescent="0.25">
      <c r="A57" s="1"/>
      <c r="B57" s="1"/>
      <c r="C57" s="1"/>
      <c r="D57" s="1"/>
      <c r="E57" s="1"/>
      <c r="F57" s="1" t="s">
        <v>56</v>
      </c>
      <c r="G57" s="2">
        <v>93.79</v>
      </c>
    </row>
    <row r="58" spans="1:7" ht="15.75" thickBot="1" x14ac:dyDescent="0.3">
      <c r="A58" s="1"/>
      <c r="B58" s="1"/>
      <c r="C58" s="1"/>
      <c r="D58" s="1"/>
      <c r="E58" s="1"/>
      <c r="F58" s="1" t="s">
        <v>57</v>
      </c>
      <c r="G58" s="4">
        <v>28417.05</v>
      </c>
    </row>
    <row r="59" spans="1:7" ht="15.75" thickBot="1" x14ac:dyDescent="0.3">
      <c r="A59" s="1"/>
      <c r="B59" s="1"/>
      <c r="C59" s="1"/>
      <c r="D59" s="1"/>
      <c r="E59" s="1" t="s">
        <v>58</v>
      </c>
      <c r="F59" s="1"/>
      <c r="G59" s="6">
        <f>ROUND(SUM(G47:G58),5)</f>
        <v>37714.11</v>
      </c>
    </row>
    <row r="60" spans="1:7" ht="15.75" thickBot="1" x14ac:dyDescent="0.3">
      <c r="A60" s="1"/>
      <c r="B60" s="1"/>
      <c r="C60" s="1"/>
      <c r="D60" s="1" t="s">
        <v>59</v>
      </c>
      <c r="E60" s="1"/>
      <c r="F60" s="1"/>
      <c r="G60" s="6">
        <f>ROUND(SUM(G42:G46)+G59,5)</f>
        <v>61003.34</v>
      </c>
    </row>
    <row r="61" spans="1:7" ht="15.75" thickBot="1" x14ac:dyDescent="0.3">
      <c r="A61" s="1"/>
      <c r="B61" s="1"/>
      <c r="C61" s="1" t="s">
        <v>60</v>
      </c>
      <c r="D61" s="1"/>
      <c r="E61" s="1"/>
      <c r="F61" s="1"/>
      <c r="G61" s="5">
        <f>ROUND(G31+G34+G41+G60,5)</f>
        <v>76929.47</v>
      </c>
    </row>
    <row r="62" spans="1:7" x14ac:dyDescent="0.25">
      <c r="A62" s="1"/>
      <c r="B62" s="1" t="s">
        <v>61</v>
      </c>
      <c r="C62" s="1"/>
      <c r="D62" s="1"/>
      <c r="E62" s="1"/>
      <c r="F62" s="1"/>
      <c r="G62" s="2">
        <f>ROUND(G30+G61,5)</f>
        <v>76929.47</v>
      </c>
    </row>
    <row r="63" spans="1:7" x14ac:dyDescent="0.25">
      <c r="A63" s="1"/>
      <c r="B63" s="1" t="s">
        <v>62</v>
      </c>
      <c r="C63" s="1"/>
      <c r="D63" s="1"/>
      <c r="E63" s="1"/>
      <c r="F63" s="1"/>
      <c r="G63" s="2"/>
    </row>
    <row r="64" spans="1:7" x14ac:dyDescent="0.25">
      <c r="A64" s="1"/>
      <c r="B64" s="1"/>
      <c r="C64" s="1" t="s">
        <v>63</v>
      </c>
      <c r="D64" s="1"/>
      <c r="E64" s="1"/>
      <c r="F64" s="1"/>
      <c r="G64" s="2">
        <v>131339.46</v>
      </c>
    </row>
    <row r="65" spans="1:7" x14ac:dyDescent="0.25">
      <c r="A65" s="1"/>
      <c r="B65" s="1"/>
      <c r="C65" s="1" t="s">
        <v>64</v>
      </c>
      <c r="D65" s="1"/>
      <c r="E65" s="1"/>
      <c r="F65" s="1"/>
      <c r="G65" s="2">
        <v>254756.31</v>
      </c>
    </row>
    <row r="66" spans="1:7" ht="15.75" thickBot="1" x14ac:dyDescent="0.3">
      <c r="A66" s="1"/>
      <c r="B66" s="1"/>
      <c r="C66" s="1" t="s">
        <v>65</v>
      </c>
      <c r="D66" s="1"/>
      <c r="E66" s="1"/>
      <c r="F66" s="1"/>
      <c r="G66" s="4">
        <v>-17669.37</v>
      </c>
    </row>
    <row r="67" spans="1:7" ht="15.75" thickBot="1" x14ac:dyDescent="0.3">
      <c r="A67" s="1"/>
      <c r="B67" s="1" t="s">
        <v>66</v>
      </c>
      <c r="C67" s="1"/>
      <c r="D67" s="1"/>
      <c r="E67" s="1"/>
      <c r="F67" s="1"/>
      <c r="G67" s="6">
        <f>ROUND(SUM(G63:G66),5)</f>
        <v>368426.4</v>
      </c>
    </row>
    <row r="68" spans="1:7" s="8" customFormat="1" ht="12" thickBot="1" x14ac:dyDescent="0.25">
      <c r="A68" s="1" t="s">
        <v>67</v>
      </c>
      <c r="B68" s="1"/>
      <c r="C68" s="1"/>
      <c r="D68" s="1"/>
      <c r="E68" s="1"/>
      <c r="F68" s="1"/>
      <c r="G68" s="7">
        <f>ROUND(G29+G62+G67,5)</f>
        <v>445355.87</v>
      </c>
    </row>
    <row r="69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1:04 PM
&amp;"Arial,Bold"&amp;8 02/07/22
&amp;"Arial,Bold"&amp;8 Accrual Basis&amp;C&amp;"Arial,Bold"&amp;12 Red Rock Center for Independence
&amp;"Arial,Bold"&amp;14 Balance Sheet
&amp;"Arial,Bold"&amp;10 As of January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Brenda Marshall</cp:lastModifiedBy>
  <dcterms:created xsi:type="dcterms:W3CDTF">2022-02-07T20:04:06Z</dcterms:created>
  <dcterms:modified xsi:type="dcterms:W3CDTF">2022-02-14T14:30:32Z</dcterms:modified>
</cp:coreProperties>
</file>